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BitFactory\AlexDat\Verena\Angebote offen\EW_Vinzenz\"/>
    </mc:Choice>
  </mc:AlternateContent>
  <xr:revisionPtr revIDLastSave="0" documentId="13_ncr:1_{4EE80747-441F-4A99-9ADA-FA0AD9B1DE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definedNames>
    <definedName name="_xlnm._FilterDatabase" localSheetId="0" hidden="1">Tabelle1!$A$17:$R$17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0" i="1"/>
  <c r="L27" i="1"/>
  <c r="L26" i="1"/>
  <c r="P26" i="1"/>
  <c r="P29" i="1"/>
  <c r="L29" i="1"/>
  <c r="K29" i="1"/>
  <c r="O29" i="1" s="1"/>
  <c r="P28" i="1"/>
  <c r="M28" i="1"/>
  <c r="K28" i="1"/>
  <c r="P27" i="1"/>
  <c r="M27" i="1"/>
  <c r="K27" i="1"/>
  <c r="K26" i="1"/>
  <c r="P25" i="1"/>
  <c r="M25" i="1"/>
  <c r="L25" i="1"/>
  <c r="O25" i="1" s="1"/>
  <c r="K25" i="1"/>
  <c r="P24" i="1"/>
  <c r="M24" i="1"/>
  <c r="L24" i="1"/>
  <c r="P23" i="1"/>
  <c r="M23" i="1"/>
  <c r="L23" i="1"/>
  <c r="K23" i="1"/>
  <c r="D23" i="1"/>
  <c r="D24" i="1" s="1"/>
  <c r="D25" i="1" s="1"/>
  <c r="N22" i="1"/>
  <c r="M22" i="1"/>
  <c r="K22" i="1"/>
  <c r="O22" i="1" s="1"/>
  <c r="P21" i="1"/>
  <c r="N21" i="1"/>
  <c r="M21" i="1"/>
  <c r="L21" i="1"/>
  <c r="K21" i="1"/>
  <c r="P20" i="1"/>
  <c r="N20" i="1"/>
  <c r="M20" i="1"/>
  <c r="K20" i="1"/>
  <c r="P19" i="1"/>
  <c r="N19" i="1"/>
  <c r="M19" i="1"/>
  <c r="L19" i="1"/>
  <c r="K19" i="1"/>
  <c r="P18" i="1"/>
  <c r="N18" i="1"/>
  <c r="M18" i="1"/>
  <c r="L18" i="1"/>
  <c r="K18" i="1"/>
  <c r="P3" i="1"/>
  <c r="P4" i="1"/>
  <c r="P5" i="1"/>
  <c r="P6" i="1"/>
  <c r="P7" i="1"/>
  <c r="P8" i="1"/>
  <c r="P9" i="1"/>
  <c r="P10" i="1"/>
  <c r="P11" i="1"/>
  <c r="P12" i="1"/>
  <c r="P13" i="1"/>
  <c r="P2" i="1"/>
  <c r="N3" i="1"/>
  <c r="N4" i="1"/>
  <c r="N5" i="1"/>
  <c r="N6" i="1"/>
  <c r="N7" i="1"/>
  <c r="N8" i="1"/>
  <c r="N9" i="1"/>
  <c r="N10" i="1"/>
  <c r="N11" i="1"/>
  <c r="N12" i="1"/>
  <c r="N13" i="1"/>
  <c r="N2" i="1"/>
  <c r="M3" i="1"/>
  <c r="M4" i="1"/>
  <c r="M5" i="1"/>
  <c r="M6" i="1"/>
  <c r="M7" i="1"/>
  <c r="M8" i="1"/>
  <c r="M9" i="1"/>
  <c r="M10" i="1"/>
  <c r="M11" i="1"/>
  <c r="M12" i="1"/>
  <c r="M13" i="1"/>
  <c r="M2" i="1"/>
  <c r="L3" i="1"/>
  <c r="L4" i="1"/>
  <c r="L5" i="1"/>
  <c r="L6" i="1"/>
  <c r="L7" i="1"/>
  <c r="L8" i="1"/>
  <c r="L9" i="1"/>
  <c r="L10" i="1"/>
  <c r="L11" i="1"/>
  <c r="L12" i="1"/>
  <c r="L13" i="1"/>
  <c r="L2" i="1"/>
  <c r="O2" i="1" s="1"/>
  <c r="K3" i="1"/>
  <c r="O3" i="1" s="1"/>
  <c r="K4" i="1"/>
  <c r="O4" i="1" s="1"/>
  <c r="K5" i="1"/>
  <c r="O5" i="1" s="1"/>
  <c r="K6" i="1"/>
  <c r="O6" i="1" s="1"/>
  <c r="K7" i="1"/>
  <c r="O7" i="1" s="1"/>
  <c r="K8" i="1"/>
  <c r="O8" i="1" s="1"/>
  <c r="K9" i="1"/>
  <c r="O9" i="1" s="1"/>
  <c r="K10" i="1"/>
  <c r="O10" i="1" s="1"/>
  <c r="K11" i="1"/>
  <c r="O11" i="1" s="1"/>
  <c r="K12" i="1"/>
  <c r="O12" i="1" s="1"/>
  <c r="K13" i="1"/>
  <c r="O13" i="1" s="1"/>
  <c r="K2" i="1"/>
  <c r="D7" i="1"/>
  <c r="D8" i="1" s="1"/>
  <c r="D9" i="1" s="1"/>
  <c r="O28" i="1" l="1"/>
  <c r="O24" i="1"/>
  <c r="O18" i="1"/>
  <c r="O23" i="1"/>
  <c r="O21" i="1"/>
  <c r="O19" i="1"/>
  <c r="O20" i="1"/>
  <c r="O27" i="1"/>
  <c r="O26" i="1"/>
</calcChain>
</file>

<file path=xl/sharedStrings.xml><?xml version="1.0" encoding="utf-8"?>
<sst xmlns="http://schemas.openxmlformats.org/spreadsheetml/2006/main" count="189" uniqueCount="36">
  <si>
    <t>Alter</t>
  </si>
  <si>
    <t>Nachtdienste</t>
  </si>
  <si>
    <t>Zusätzliche Woche lt. UrlG</t>
  </si>
  <si>
    <t>MA Nr.</t>
  </si>
  <si>
    <t>Vorgriff auf 6 UR lt. KV §3/9</t>
  </si>
  <si>
    <t>Zusätzlich Url. Lt. KV §3/5</t>
  </si>
  <si>
    <t>&lt;43</t>
  </si>
  <si>
    <t>&gt;48</t>
  </si>
  <si>
    <t>ja</t>
  </si>
  <si>
    <t>nein</t>
  </si>
  <si>
    <t>Entlastungswoche</t>
  </si>
  <si>
    <t>zw.43-47,9</t>
  </si>
  <si>
    <t>MA-Nr. alte Aufstellung</t>
  </si>
  <si>
    <t>Anspruch Lt. UrlG.</t>
  </si>
  <si>
    <t>Anspruch Zusatzwoche lt. UrlG.</t>
  </si>
  <si>
    <t>Anspruch Zusatzwoche lt. KV §3/5</t>
  </si>
  <si>
    <t>Anspruch Vorgriff auf 6 UR lt. KV §3/9</t>
  </si>
  <si>
    <t>Gesamt ohne Gegenrechnung</t>
  </si>
  <si>
    <t>NSchG-Std.</t>
  </si>
  <si>
    <t>5 Url, ND ab der 1. Std.</t>
  </si>
  <si>
    <t>6 Url, ND ab der 1. Std</t>
  </si>
  <si>
    <t>MA1</t>
  </si>
  <si>
    <t>Kommentar</t>
  </si>
  <si>
    <t>MA3</t>
  </si>
  <si>
    <t>n/a</t>
  </si>
  <si>
    <t>MA9</t>
  </si>
  <si>
    <r>
      <t xml:space="preserve">Gesamt Url-&amp;Entlastungs-Wochen </t>
    </r>
    <r>
      <rPr>
        <b/>
        <sz val="10"/>
        <color theme="1"/>
        <rFont val="Arial"/>
        <family val="2"/>
      </rPr>
      <t>mit</t>
    </r>
    <r>
      <rPr>
        <sz val="10"/>
        <color theme="1"/>
        <rFont val="Arial"/>
        <family val="2"/>
      </rPr>
      <t xml:space="preserve"> Gegenrechnung</t>
    </r>
  </si>
  <si>
    <t>MA7</t>
  </si>
  <si>
    <t>6 Url, ND ab der 1. Std.</t>
  </si>
  <si>
    <t>MA5</t>
  </si>
  <si>
    <t>MA6</t>
  </si>
  <si>
    <t>Achtung: Doppelte Gegenrechnung bei Vorgriff und Entlastungswoche möglich!</t>
  </si>
  <si>
    <t>MA2</t>
  </si>
  <si>
    <t>MA4</t>
  </si>
  <si>
    <t>Andere Darstellungsmöglichkeit wenn Gegenrechnung mit ZW lt. KV §3/5 aufgelöst wird</t>
  </si>
  <si>
    <t>5 Url, 1 Wo Entlastungswoche, ND ab der 1.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</si>
</sst>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8" xfId="0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0" fillId="3" borderId="11" xfId="0" applyFill="1" applyBorder="1"/>
    <xf numFmtId="0" fontId="0" fillId="3" borderId="12" xfId="0" applyFill="1" applyBorder="1"/>
    <xf numFmtId="0" fontId="0" fillId="2" borderId="6" xfId="0" applyFill="1" applyBorder="1"/>
    <xf numFmtId="0" fontId="0" fillId="0" borderId="9" xfId="0" applyBorder="1"/>
    <xf numFmtId="0" fontId="0" fillId="4" borderId="13" xfId="0" applyFill="1" applyBorder="1" applyAlignment="1">
      <alignment horizontal="left" vertical="top" wrapText="1"/>
    </xf>
    <xf numFmtId="0" fontId="0" fillId="4" borderId="14" xfId="0" applyFill="1" applyBorder="1"/>
    <xf numFmtId="0" fontId="0" fillId="4" borderId="15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11" xfId="0" applyFill="1" applyBorder="1"/>
    <xf numFmtId="0" fontId="0" fillId="5" borderId="6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="110" zoomScaleNormal="110" workbookViewId="0">
      <selection activeCell="A11" sqref="A11"/>
    </sheetView>
  </sheetViews>
  <sheetFormatPr baseColWidth="10" defaultRowHeight="12.75" x14ac:dyDescent="0.2"/>
  <cols>
    <col min="1" max="1" width="11.42578125" customWidth="1"/>
    <col min="5" max="5" width="13.42578125" customWidth="1"/>
    <col min="6" max="6" width="10.5703125" customWidth="1"/>
    <col min="7" max="8" width="10.7109375" customWidth="1"/>
    <col min="9" max="9" width="17.5703125" customWidth="1"/>
    <col min="10" max="10" width="11.5703125" customWidth="1"/>
    <col min="11" max="11" width="13.5703125" customWidth="1"/>
    <col min="12" max="12" width="12.7109375" customWidth="1"/>
    <col min="13" max="13" width="12.5703125" customWidth="1"/>
    <col min="15" max="15" width="14" customWidth="1"/>
    <col min="17" max="17" width="30.42578125" customWidth="1"/>
    <col min="18" max="18" width="46.42578125" customWidth="1"/>
  </cols>
  <sheetData>
    <row r="1" spans="1:16" s="1" customFormat="1" ht="51" x14ac:dyDescent="0.2">
      <c r="A1" s="1" t="s">
        <v>12</v>
      </c>
      <c r="B1" s="1" t="s">
        <v>3</v>
      </c>
      <c r="D1" s="1" t="s">
        <v>0</v>
      </c>
      <c r="E1" s="1" t="s">
        <v>1</v>
      </c>
      <c r="F1" s="1" t="s">
        <v>2</v>
      </c>
      <c r="G1" s="1" t="s">
        <v>5</v>
      </c>
      <c r="H1" s="1" t="s">
        <v>4</v>
      </c>
      <c r="I1" s="1" t="s">
        <v>10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10</v>
      </c>
      <c r="O1" s="1" t="s">
        <v>17</v>
      </c>
      <c r="P1" s="1" t="s">
        <v>18</v>
      </c>
    </row>
    <row r="2" spans="1:16" x14ac:dyDescent="0.2">
      <c r="B2">
        <v>1</v>
      </c>
      <c r="D2" t="s">
        <v>6</v>
      </c>
      <c r="E2" t="s">
        <v>8</v>
      </c>
      <c r="F2" t="s">
        <v>9</v>
      </c>
      <c r="G2" t="s">
        <v>8</v>
      </c>
      <c r="H2" t="s">
        <v>9</v>
      </c>
      <c r="I2" t="s">
        <v>9</v>
      </c>
      <c r="J2">
        <v>5</v>
      </c>
      <c r="K2">
        <f>IF(F2="ja",1,0)</f>
        <v>0</v>
      </c>
      <c r="L2">
        <f>IF(G2="ja",1,0)</f>
        <v>1</v>
      </c>
      <c r="M2">
        <f>IF(H2="ja",1,0)</f>
        <v>0</v>
      </c>
      <c r="N2">
        <f>IF(I2="ja",1,0)</f>
        <v>0</v>
      </c>
      <c r="O2">
        <f>SUM(J2:N2)</f>
        <v>6</v>
      </c>
      <c r="P2">
        <f>IF(E2="ja",-40,0)</f>
        <v>-40</v>
      </c>
    </row>
    <row r="3" spans="1:16" x14ac:dyDescent="0.2">
      <c r="B3">
        <v>2</v>
      </c>
      <c r="D3" t="s">
        <v>6</v>
      </c>
      <c r="E3" t="s">
        <v>9</v>
      </c>
      <c r="F3" t="s">
        <v>8</v>
      </c>
      <c r="G3" t="s">
        <v>8</v>
      </c>
      <c r="H3" t="s">
        <v>9</v>
      </c>
      <c r="I3" t="s">
        <v>9</v>
      </c>
      <c r="J3">
        <v>5</v>
      </c>
      <c r="K3">
        <f t="shared" ref="K3:K13" si="0">IF(F3="ja",1,0)</f>
        <v>1</v>
      </c>
      <c r="L3">
        <f t="shared" ref="L3:L13" si="1">IF(G3="ja",1,0)</f>
        <v>1</v>
      </c>
      <c r="M3">
        <f t="shared" ref="M3:M13" si="2">IF(H3="ja",1,0)</f>
        <v>0</v>
      </c>
      <c r="N3">
        <f t="shared" ref="N3:N13" si="3">IF(I3="ja",1,0)</f>
        <v>0</v>
      </c>
      <c r="O3">
        <f t="shared" ref="O3:O13" si="4">SUM(J3:N3)</f>
        <v>7</v>
      </c>
      <c r="P3">
        <f t="shared" ref="P3:P13" si="5">IF(E3="ja",-40,0)</f>
        <v>0</v>
      </c>
    </row>
    <row r="4" spans="1:16" x14ac:dyDescent="0.2">
      <c r="B4">
        <v>3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9</v>
      </c>
      <c r="J4">
        <v>5</v>
      </c>
      <c r="K4">
        <f t="shared" si="0"/>
        <v>1</v>
      </c>
      <c r="L4">
        <f t="shared" si="1"/>
        <v>1</v>
      </c>
      <c r="M4">
        <f t="shared" si="2"/>
        <v>0</v>
      </c>
      <c r="N4">
        <f t="shared" si="3"/>
        <v>0</v>
      </c>
      <c r="O4">
        <f t="shared" si="4"/>
        <v>7</v>
      </c>
      <c r="P4">
        <f t="shared" si="5"/>
        <v>-40</v>
      </c>
    </row>
    <row r="5" spans="1:16" x14ac:dyDescent="0.2">
      <c r="B5">
        <v>4</v>
      </c>
      <c r="D5" t="s">
        <v>6</v>
      </c>
      <c r="E5" t="s">
        <v>9</v>
      </c>
      <c r="F5" t="s">
        <v>9</v>
      </c>
      <c r="G5" t="s">
        <v>8</v>
      </c>
      <c r="H5" t="s">
        <v>9</v>
      </c>
      <c r="I5" t="s">
        <v>9</v>
      </c>
      <c r="J5">
        <v>5</v>
      </c>
      <c r="K5">
        <f t="shared" si="0"/>
        <v>0</v>
      </c>
      <c r="L5">
        <f t="shared" si="1"/>
        <v>1</v>
      </c>
      <c r="M5">
        <f t="shared" si="2"/>
        <v>0</v>
      </c>
      <c r="N5">
        <f t="shared" si="3"/>
        <v>0</v>
      </c>
      <c r="O5">
        <f t="shared" si="4"/>
        <v>6</v>
      </c>
      <c r="P5">
        <f t="shared" si="5"/>
        <v>0</v>
      </c>
    </row>
    <row r="6" spans="1:16" x14ac:dyDescent="0.2">
      <c r="B6">
        <v>5</v>
      </c>
      <c r="D6" t="s">
        <v>11</v>
      </c>
      <c r="E6" t="s">
        <v>8</v>
      </c>
      <c r="F6" t="s">
        <v>9</v>
      </c>
      <c r="G6" t="s">
        <v>8</v>
      </c>
      <c r="H6" t="s">
        <v>9</v>
      </c>
      <c r="I6" t="s">
        <v>8</v>
      </c>
      <c r="J6">
        <v>5</v>
      </c>
      <c r="K6">
        <f t="shared" si="0"/>
        <v>0</v>
      </c>
      <c r="L6">
        <f t="shared" si="1"/>
        <v>1</v>
      </c>
      <c r="M6">
        <f t="shared" si="2"/>
        <v>0</v>
      </c>
      <c r="N6">
        <f t="shared" si="3"/>
        <v>1</v>
      </c>
      <c r="O6">
        <f t="shared" si="4"/>
        <v>7</v>
      </c>
      <c r="P6">
        <f t="shared" si="5"/>
        <v>-40</v>
      </c>
    </row>
    <row r="7" spans="1:16" x14ac:dyDescent="0.2">
      <c r="B7">
        <v>6</v>
      </c>
      <c r="D7" t="str">
        <f>+D6</f>
        <v>zw.43-47,9</v>
      </c>
      <c r="E7" t="s">
        <v>9</v>
      </c>
      <c r="F7" t="s">
        <v>8</v>
      </c>
      <c r="G7" t="s">
        <v>8</v>
      </c>
      <c r="H7" t="s">
        <v>9</v>
      </c>
      <c r="I7" t="s">
        <v>8</v>
      </c>
      <c r="J7">
        <v>5</v>
      </c>
      <c r="K7">
        <f t="shared" si="0"/>
        <v>1</v>
      </c>
      <c r="L7">
        <f t="shared" si="1"/>
        <v>1</v>
      </c>
      <c r="M7">
        <f t="shared" si="2"/>
        <v>0</v>
      </c>
      <c r="N7">
        <f t="shared" si="3"/>
        <v>1</v>
      </c>
      <c r="O7">
        <f t="shared" si="4"/>
        <v>8</v>
      </c>
      <c r="P7">
        <f t="shared" si="5"/>
        <v>0</v>
      </c>
    </row>
    <row r="8" spans="1:16" x14ac:dyDescent="0.2">
      <c r="B8">
        <v>7</v>
      </c>
      <c r="D8" t="str">
        <f>+D7</f>
        <v>zw.43-47,9</v>
      </c>
      <c r="E8" t="s">
        <v>8</v>
      </c>
      <c r="F8" t="s">
        <v>8</v>
      </c>
      <c r="G8" t="s">
        <v>8</v>
      </c>
      <c r="H8" t="s">
        <v>9</v>
      </c>
      <c r="I8" t="s">
        <v>8</v>
      </c>
      <c r="J8">
        <v>5</v>
      </c>
      <c r="K8">
        <f t="shared" si="0"/>
        <v>1</v>
      </c>
      <c r="L8">
        <f t="shared" si="1"/>
        <v>1</v>
      </c>
      <c r="M8">
        <f t="shared" si="2"/>
        <v>0</v>
      </c>
      <c r="N8">
        <f t="shared" si="3"/>
        <v>1</v>
      </c>
      <c r="O8">
        <f t="shared" si="4"/>
        <v>8</v>
      </c>
      <c r="P8">
        <f t="shared" si="5"/>
        <v>-40</v>
      </c>
    </row>
    <row r="9" spans="1:16" x14ac:dyDescent="0.2">
      <c r="B9">
        <v>8</v>
      </c>
      <c r="D9" t="str">
        <f>+D8</f>
        <v>zw.43-47,9</v>
      </c>
      <c r="E9" t="s">
        <v>9</v>
      </c>
      <c r="F9" t="s">
        <v>9</v>
      </c>
      <c r="G9" t="s">
        <v>8</v>
      </c>
      <c r="H9" t="s">
        <v>9</v>
      </c>
      <c r="I9" t="s">
        <v>8</v>
      </c>
      <c r="J9">
        <v>5</v>
      </c>
      <c r="K9">
        <f t="shared" si="0"/>
        <v>0</v>
      </c>
      <c r="L9">
        <f t="shared" si="1"/>
        <v>1</v>
      </c>
      <c r="M9">
        <f t="shared" si="2"/>
        <v>0</v>
      </c>
      <c r="N9">
        <f t="shared" si="3"/>
        <v>1</v>
      </c>
      <c r="O9">
        <f t="shared" si="4"/>
        <v>7</v>
      </c>
      <c r="P9">
        <f t="shared" si="5"/>
        <v>0</v>
      </c>
    </row>
    <row r="10" spans="1:16" x14ac:dyDescent="0.2">
      <c r="B10">
        <v>9</v>
      </c>
      <c r="D10" t="s">
        <v>7</v>
      </c>
      <c r="E10" t="s">
        <v>8</v>
      </c>
      <c r="F10" t="s">
        <v>9</v>
      </c>
      <c r="G10" t="s">
        <v>8</v>
      </c>
      <c r="H10" t="s">
        <v>8</v>
      </c>
      <c r="I10" t="s">
        <v>8</v>
      </c>
      <c r="J10">
        <v>5</v>
      </c>
      <c r="K10">
        <f t="shared" si="0"/>
        <v>0</v>
      </c>
      <c r="L10">
        <f t="shared" si="1"/>
        <v>1</v>
      </c>
      <c r="M10">
        <f t="shared" si="2"/>
        <v>1</v>
      </c>
      <c r="N10">
        <f t="shared" si="3"/>
        <v>1</v>
      </c>
      <c r="O10">
        <f t="shared" si="4"/>
        <v>8</v>
      </c>
      <c r="P10">
        <f t="shared" si="5"/>
        <v>-40</v>
      </c>
    </row>
    <row r="11" spans="1:16" x14ac:dyDescent="0.2">
      <c r="B11">
        <v>10</v>
      </c>
      <c r="D11" t="s">
        <v>7</v>
      </c>
      <c r="E11" t="s">
        <v>9</v>
      </c>
      <c r="F11" t="s">
        <v>8</v>
      </c>
      <c r="G11" t="s">
        <v>8</v>
      </c>
      <c r="H11" t="s">
        <v>9</v>
      </c>
      <c r="I11" t="s">
        <v>8</v>
      </c>
      <c r="J11">
        <v>5</v>
      </c>
      <c r="K11">
        <f t="shared" si="0"/>
        <v>1</v>
      </c>
      <c r="L11">
        <f t="shared" si="1"/>
        <v>1</v>
      </c>
      <c r="M11">
        <f t="shared" si="2"/>
        <v>0</v>
      </c>
      <c r="N11">
        <f t="shared" si="3"/>
        <v>1</v>
      </c>
      <c r="O11">
        <f t="shared" si="4"/>
        <v>8</v>
      </c>
      <c r="P11">
        <f t="shared" si="5"/>
        <v>0</v>
      </c>
    </row>
    <row r="12" spans="1:16" x14ac:dyDescent="0.2">
      <c r="B12">
        <v>11</v>
      </c>
      <c r="D12" t="s">
        <v>7</v>
      </c>
      <c r="E12" t="s">
        <v>8</v>
      </c>
      <c r="F12" t="s">
        <v>8</v>
      </c>
      <c r="G12" t="s">
        <v>8</v>
      </c>
      <c r="H12" t="s">
        <v>9</v>
      </c>
      <c r="I12" t="s">
        <v>8</v>
      </c>
      <c r="J12">
        <v>5</v>
      </c>
      <c r="K12">
        <f t="shared" si="0"/>
        <v>1</v>
      </c>
      <c r="L12">
        <f t="shared" si="1"/>
        <v>1</v>
      </c>
      <c r="M12">
        <f t="shared" si="2"/>
        <v>0</v>
      </c>
      <c r="N12">
        <f t="shared" si="3"/>
        <v>1</v>
      </c>
      <c r="O12">
        <f t="shared" si="4"/>
        <v>8</v>
      </c>
      <c r="P12">
        <f t="shared" si="5"/>
        <v>-40</v>
      </c>
    </row>
    <row r="13" spans="1:16" x14ac:dyDescent="0.2">
      <c r="B13">
        <v>12</v>
      </c>
      <c r="D13" t="s">
        <v>7</v>
      </c>
      <c r="E13" t="s">
        <v>9</v>
      </c>
      <c r="F13" t="s">
        <v>9</v>
      </c>
      <c r="G13" t="s">
        <v>8</v>
      </c>
      <c r="H13" t="s">
        <v>8</v>
      </c>
      <c r="I13" t="s">
        <v>8</v>
      </c>
      <c r="J13">
        <v>5</v>
      </c>
      <c r="K13">
        <f t="shared" si="0"/>
        <v>0</v>
      </c>
      <c r="L13">
        <f t="shared" si="1"/>
        <v>1</v>
      </c>
      <c r="M13">
        <f t="shared" si="2"/>
        <v>1</v>
      </c>
      <c r="N13">
        <f t="shared" si="3"/>
        <v>1</v>
      </c>
      <c r="O13">
        <f t="shared" si="4"/>
        <v>8</v>
      </c>
      <c r="P13">
        <f t="shared" si="5"/>
        <v>0</v>
      </c>
    </row>
    <row r="16" spans="1:16" ht="13.5" thickBot="1" x14ac:dyDescent="0.25"/>
    <row r="17" spans="1:18" ht="51" x14ac:dyDescent="0.2">
      <c r="A17" s="5" t="s">
        <v>12</v>
      </c>
      <c r="B17" s="6" t="s">
        <v>3</v>
      </c>
      <c r="C17" s="6"/>
      <c r="D17" s="6" t="s">
        <v>0</v>
      </c>
      <c r="E17" s="6" t="s">
        <v>1</v>
      </c>
      <c r="F17" s="6" t="s">
        <v>2</v>
      </c>
      <c r="G17" s="6" t="s">
        <v>5</v>
      </c>
      <c r="H17" s="6" t="s">
        <v>4</v>
      </c>
      <c r="I17" s="6" t="s">
        <v>10</v>
      </c>
      <c r="J17" s="6" t="s">
        <v>13</v>
      </c>
      <c r="K17" s="6" t="s">
        <v>14</v>
      </c>
      <c r="L17" s="6" t="s">
        <v>15</v>
      </c>
      <c r="M17" s="6" t="s">
        <v>16</v>
      </c>
      <c r="N17" s="14" t="s">
        <v>10</v>
      </c>
      <c r="O17" s="5" t="s">
        <v>26</v>
      </c>
      <c r="P17" s="7" t="s">
        <v>18</v>
      </c>
      <c r="Q17" s="20" t="s">
        <v>34</v>
      </c>
      <c r="R17" s="7" t="s">
        <v>22</v>
      </c>
    </row>
    <row r="18" spans="1:18" x14ac:dyDescent="0.2">
      <c r="A18" s="8" t="s">
        <v>23</v>
      </c>
      <c r="B18" s="2">
        <v>1</v>
      </c>
      <c r="C18" s="2"/>
      <c r="D18" s="2" t="s">
        <v>6</v>
      </c>
      <c r="E18" s="2" t="s">
        <v>8</v>
      </c>
      <c r="F18" s="2" t="s">
        <v>9</v>
      </c>
      <c r="G18" s="2" t="s">
        <v>8</v>
      </c>
      <c r="H18" s="2" t="s">
        <v>9</v>
      </c>
      <c r="I18" s="2" t="s">
        <v>9</v>
      </c>
      <c r="J18" s="2">
        <v>5</v>
      </c>
      <c r="K18" s="2">
        <f>IF(F18="ja",1,0)</f>
        <v>0</v>
      </c>
      <c r="L18" s="2">
        <f>IF(G18="ja",1,0)</f>
        <v>1</v>
      </c>
      <c r="M18" s="2">
        <f>IF(H18="ja",1,0)</f>
        <v>0</v>
      </c>
      <c r="N18" s="15">
        <f>IF(I18="ja",1,0)</f>
        <v>0</v>
      </c>
      <c r="O18" s="8">
        <f>SUM(J18:N18)</f>
        <v>6</v>
      </c>
      <c r="P18" s="9">
        <f>IF(E18="ja",-40,0)</f>
        <v>-40</v>
      </c>
      <c r="Q18" s="21" t="s">
        <v>19</v>
      </c>
      <c r="R18" s="9"/>
    </row>
    <row r="19" spans="1:18" x14ac:dyDescent="0.2">
      <c r="A19" s="8" t="s">
        <v>25</v>
      </c>
      <c r="B19" s="2">
        <v>2</v>
      </c>
      <c r="C19" s="2"/>
      <c r="D19" s="2" t="s">
        <v>6</v>
      </c>
      <c r="E19" s="2" t="s">
        <v>9</v>
      </c>
      <c r="F19" s="2" t="s">
        <v>8</v>
      </c>
      <c r="G19" s="2" t="s">
        <v>8</v>
      </c>
      <c r="H19" s="2" t="s">
        <v>9</v>
      </c>
      <c r="I19" s="2" t="s">
        <v>9</v>
      </c>
      <c r="J19" s="2">
        <v>5</v>
      </c>
      <c r="K19" s="2">
        <f t="shared" ref="K19:K29" si="6">IF(F19="ja",1,0)</f>
        <v>1</v>
      </c>
      <c r="L19" s="2">
        <f t="shared" ref="L19:L29" si="7">IF(G19="ja",1,0)</f>
        <v>1</v>
      </c>
      <c r="M19" s="2">
        <f t="shared" ref="M19:M28" si="8">IF(H19="ja",1,0)</f>
        <v>0</v>
      </c>
      <c r="N19" s="15">
        <f t="shared" ref="N19:N22" si="9">IF(I19="ja",1,0)</f>
        <v>0</v>
      </c>
      <c r="O19" s="8">
        <f t="shared" ref="O19:O29" si="10">SUM(J19:N19)</f>
        <v>7</v>
      </c>
      <c r="P19" s="9">
        <f t="shared" ref="P19:P29" si="11">IF(E19="ja",-40,0)</f>
        <v>0</v>
      </c>
      <c r="Q19" s="21"/>
      <c r="R19" s="9"/>
    </row>
    <row r="20" spans="1:18" x14ac:dyDescent="0.2">
      <c r="A20" s="8" t="s">
        <v>24</v>
      </c>
      <c r="B20" s="2">
        <v>3</v>
      </c>
      <c r="C20" s="2"/>
      <c r="D20" s="2" t="s">
        <v>6</v>
      </c>
      <c r="E20" s="2" t="s">
        <v>8</v>
      </c>
      <c r="F20" s="2" t="s">
        <v>8</v>
      </c>
      <c r="G20" s="2" t="s">
        <v>8</v>
      </c>
      <c r="H20" s="2" t="s">
        <v>9</v>
      </c>
      <c r="I20" s="2" t="s">
        <v>9</v>
      </c>
      <c r="J20" s="2">
        <v>5</v>
      </c>
      <c r="K20" s="2">
        <f t="shared" si="6"/>
        <v>1</v>
      </c>
      <c r="L20" s="3">
        <f>IF(G20="ja",1,0)</f>
        <v>1</v>
      </c>
      <c r="M20" s="2">
        <f t="shared" si="8"/>
        <v>0</v>
      </c>
      <c r="N20" s="15">
        <f t="shared" si="9"/>
        <v>0</v>
      </c>
      <c r="O20" s="8">
        <f t="shared" si="10"/>
        <v>7</v>
      </c>
      <c r="P20" s="18">
        <f t="shared" si="11"/>
        <v>-40</v>
      </c>
      <c r="Q20" s="21" t="s">
        <v>20</v>
      </c>
      <c r="R20" s="9"/>
    </row>
    <row r="21" spans="1:18" x14ac:dyDescent="0.2">
      <c r="A21" s="8" t="s">
        <v>24</v>
      </c>
      <c r="B21" s="2">
        <v>4</v>
      </c>
      <c r="C21" s="2"/>
      <c r="D21" s="2" t="s">
        <v>6</v>
      </c>
      <c r="E21" s="2" t="s">
        <v>9</v>
      </c>
      <c r="F21" s="2" t="s">
        <v>9</v>
      </c>
      <c r="G21" s="2" t="s">
        <v>8</v>
      </c>
      <c r="H21" s="2" t="s">
        <v>9</v>
      </c>
      <c r="I21" s="2" t="s">
        <v>9</v>
      </c>
      <c r="J21" s="2">
        <v>5</v>
      </c>
      <c r="K21" s="2">
        <f t="shared" si="6"/>
        <v>0</v>
      </c>
      <c r="L21" s="2">
        <f t="shared" si="7"/>
        <v>1</v>
      </c>
      <c r="M21" s="2">
        <f t="shared" si="8"/>
        <v>0</v>
      </c>
      <c r="N21" s="15">
        <f t="shared" si="9"/>
        <v>0</v>
      </c>
      <c r="O21" s="8">
        <f t="shared" si="10"/>
        <v>6</v>
      </c>
      <c r="P21" s="9">
        <f t="shared" si="11"/>
        <v>0</v>
      </c>
      <c r="Q21" s="21"/>
      <c r="R21" s="9"/>
    </row>
    <row r="22" spans="1:18" x14ac:dyDescent="0.2">
      <c r="A22" s="23" t="s">
        <v>21</v>
      </c>
      <c r="B22" s="24">
        <v>5</v>
      </c>
      <c r="C22" s="24"/>
      <c r="D22" s="24" t="s">
        <v>11</v>
      </c>
      <c r="E22" s="24" t="s">
        <v>8</v>
      </c>
      <c r="F22" s="24" t="s">
        <v>9</v>
      </c>
      <c r="G22" s="24" t="s">
        <v>8</v>
      </c>
      <c r="H22" s="24" t="s">
        <v>9</v>
      </c>
      <c r="I22" s="24" t="s">
        <v>8</v>
      </c>
      <c r="J22" s="24">
        <v>5</v>
      </c>
      <c r="K22" s="24">
        <f t="shared" si="6"/>
        <v>0</v>
      </c>
      <c r="L22" s="24">
        <v>0</v>
      </c>
      <c r="M22" s="24">
        <f t="shared" si="8"/>
        <v>0</v>
      </c>
      <c r="N22" s="25">
        <f t="shared" si="9"/>
        <v>1</v>
      </c>
      <c r="O22" s="23">
        <f t="shared" si="10"/>
        <v>6</v>
      </c>
      <c r="P22" s="26">
        <v>-40</v>
      </c>
      <c r="Q22" s="21" t="s">
        <v>35</v>
      </c>
      <c r="R22" s="9"/>
    </row>
    <row r="23" spans="1:18" x14ac:dyDescent="0.2">
      <c r="A23" s="8" t="s">
        <v>24</v>
      </c>
      <c r="B23" s="2">
        <v>6</v>
      </c>
      <c r="C23" s="2"/>
      <c r="D23" s="2" t="str">
        <f>+D22</f>
        <v>zw.43-47,9</v>
      </c>
      <c r="E23" s="2" t="s">
        <v>9</v>
      </c>
      <c r="F23" s="2" t="s">
        <v>8</v>
      </c>
      <c r="G23" s="2" t="s">
        <v>8</v>
      </c>
      <c r="H23" s="2" t="s">
        <v>9</v>
      </c>
      <c r="I23" s="2" t="s">
        <v>8</v>
      </c>
      <c r="J23" s="2">
        <v>5</v>
      </c>
      <c r="K23" s="2">
        <f t="shared" si="6"/>
        <v>1</v>
      </c>
      <c r="L23" s="4">
        <f t="shared" si="7"/>
        <v>1</v>
      </c>
      <c r="M23" s="2">
        <f t="shared" si="8"/>
        <v>0</v>
      </c>
      <c r="N23" s="16">
        <v>0</v>
      </c>
      <c r="O23" s="8">
        <f t="shared" si="10"/>
        <v>7</v>
      </c>
      <c r="P23" s="9">
        <f t="shared" si="11"/>
        <v>0</v>
      </c>
      <c r="Q23" s="21"/>
      <c r="R23" s="9"/>
    </row>
    <row r="24" spans="1:18" x14ac:dyDescent="0.2">
      <c r="A24" s="8" t="s">
        <v>24</v>
      </c>
      <c r="B24" s="2">
        <v>7</v>
      </c>
      <c r="C24" s="2"/>
      <c r="D24" s="2" t="str">
        <f>+D23</f>
        <v>zw.43-47,9</v>
      </c>
      <c r="E24" s="2" t="s">
        <v>8</v>
      </c>
      <c r="F24" s="2" t="s">
        <v>8</v>
      </c>
      <c r="G24" s="2" t="s">
        <v>8</v>
      </c>
      <c r="H24" s="2" t="s">
        <v>9</v>
      </c>
      <c r="I24" s="2" t="s">
        <v>8</v>
      </c>
      <c r="J24" s="2">
        <v>5</v>
      </c>
      <c r="K24" s="4">
        <v>1</v>
      </c>
      <c r="L24" s="3">
        <f t="shared" si="7"/>
        <v>1</v>
      </c>
      <c r="M24" s="2">
        <f t="shared" si="8"/>
        <v>0</v>
      </c>
      <c r="N24" s="16">
        <v>0</v>
      </c>
      <c r="O24" s="8">
        <f t="shared" si="10"/>
        <v>7</v>
      </c>
      <c r="P24" s="18">
        <f t="shared" si="11"/>
        <v>-40</v>
      </c>
      <c r="Q24" s="21" t="s">
        <v>20</v>
      </c>
      <c r="R24" s="9"/>
    </row>
    <row r="25" spans="1:18" x14ac:dyDescent="0.2">
      <c r="A25" s="8" t="s">
        <v>33</v>
      </c>
      <c r="B25" s="2">
        <v>8</v>
      </c>
      <c r="C25" s="2"/>
      <c r="D25" s="2" t="str">
        <f>+D24</f>
        <v>zw.43-47,9</v>
      </c>
      <c r="E25" s="2" t="s">
        <v>9</v>
      </c>
      <c r="F25" s="2" t="s">
        <v>9</v>
      </c>
      <c r="G25" s="2" t="s">
        <v>8</v>
      </c>
      <c r="H25" s="2" t="s">
        <v>9</v>
      </c>
      <c r="I25" s="2" t="s">
        <v>8</v>
      </c>
      <c r="J25" s="2">
        <v>5</v>
      </c>
      <c r="K25" s="2">
        <f t="shared" si="6"/>
        <v>0</v>
      </c>
      <c r="L25" s="4">
        <f t="shared" si="7"/>
        <v>1</v>
      </c>
      <c r="M25" s="2">
        <f t="shared" si="8"/>
        <v>0</v>
      </c>
      <c r="N25" s="16">
        <v>0</v>
      </c>
      <c r="O25" s="8">
        <f t="shared" si="10"/>
        <v>6</v>
      </c>
      <c r="P25" s="9">
        <f t="shared" si="11"/>
        <v>0</v>
      </c>
      <c r="Q25" s="21"/>
      <c r="R25" s="9"/>
    </row>
    <row r="26" spans="1:18" x14ac:dyDescent="0.2">
      <c r="A26" s="8" t="s">
        <v>27</v>
      </c>
      <c r="B26" s="2">
        <v>9</v>
      </c>
      <c r="C26" s="2"/>
      <c r="D26" s="2" t="s">
        <v>7</v>
      </c>
      <c r="E26" s="2" t="s">
        <v>8</v>
      </c>
      <c r="F26" s="2" t="s">
        <v>9</v>
      </c>
      <c r="G26" s="2" t="s">
        <v>8</v>
      </c>
      <c r="H26" s="2" t="s">
        <v>8</v>
      </c>
      <c r="I26" s="2" t="s">
        <v>8</v>
      </c>
      <c r="J26" s="2">
        <v>5</v>
      </c>
      <c r="K26" s="2">
        <f t="shared" si="6"/>
        <v>0</v>
      </c>
      <c r="L26" s="3">
        <f t="shared" si="7"/>
        <v>1</v>
      </c>
      <c r="M26" s="4">
        <v>1</v>
      </c>
      <c r="N26" s="16">
        <v>0</v>
      </c>
      <c r="O26" s="8">
        <f t="shared" si="10"/>
        <v>7</v>
      </c>
      <c r="P26" s="18">
        <f t="shared" si="11"/>
        <v>-40</v>
      </c>
      <c r="Q26" s="21" t="s">
        <v>28</v>
      </c>
      <c r="R26" s="9"/>
    </row>
    <row r="27" spans="1:18" x14ac:dyDescent="0.2">
      <c r="A27" s="8" t="s">
        <v>29</v>
      </c>
      <c r="B27" s="2">
        <v>10</v>
      </c>
      <c r="C27" s="2"/>
      <c r="D27" s="2" t="s">
        <v>7</v>
      </c>
      <c r="E27" s="2" t="s">
        <v>9</v>
      </c>
      <c r="F27" s="2" t="s">
        <v>8</v>
      </c>
      <c r="G27" s="2" t="s">
        <v>8</v>
      </c>
      <c r="H27" s="2" t="s">
        <v>9</v>
      </c>
      <c r="I27" s="2" t="s">
        <v>8</v>
      </c>
      <c r="J27" s="2">
        <v>5</v>
      </c>
      <c r="K27" s="2">
        <f t="shared" si="6"/>
        <v>1</v>
      </c>
      <c r="L27" s="4">
        <f t="shared" si="7"/>
        <v>1</v>
      </c>
      <c r="M27" s="2">
        <f t="shared" si="8"/>
        <v>0</v>
      </c>
      <c r="N27" s="16">
        <v>0</v>
      </c>
      <c r="O27" s="8">
        <f t="shared" si="10"/>
        <v>7</v>
      </c>
      <c r="P27" s="9">
        <f t="shared" si="11"/>
        <v>0</v>
      </c>
      <c r="Q27" s="21"/>
      <c r="R27" s="9"/>
    </row>
    <row r="28" spans="1:18" x14ac:dyDescent="0.2">
      <c r="A28" s="8" t="s">
        <v>32</v>
      </c>
      <c r="B28" s="2">
        <v>11</v>
      </c>
      <c r="C28" s="2"/>
      <c r="D28" s="2" t="s">
        <v>7</v>
      </c>
      <c r="E28" s="2" t="s">
        <v>8</v>
      </c>
      <c r="F28" s="2" t="s">
        <v>8</v>
      </c>
      <c r="G28" s="2" t="s">
        <v>8</v>
      </c>
      <c r="H28" s="2" t="s">
        <v>9</v>
      </c>
      <c r="I28" s="2" t="s">
        <v>8</v>
      </c>
      <c r="J28" s="2">
        <v>5</v>
      </c>
      <c r="K28" s="4">
        <f t="shared" si="6"/>
        <v>1</v>
      </c>
      <c r="L28" s="3">
        <f>IF(G28="ja",1,0)</f>
        <v>1</v>
      </c>
      <c r="M28" s="2">
        <f t="shared" si="8"/>
        <v>0</v>
      </c>
      <c r="N28" s="16">
        <v>0</v>
      </c>
      <c r="O28" s="8">
        <f t="shared" si="10"/>
        <v>7</v>
      </c>
      <c r="P28" s="18">
        <f t="shared" si="11"/>
        <v>-40</v>
      </c>
      <c r="Q28" s="21" t="s">
        <v>28</v>
      </c>
      <c r="R28" s="9"/>
    </row>
    <row r="29" spans="1:18" ht="26.25" thickBot="1" x14ac:dyDescent="0.25">
      <c r="A29" s="10" t="s">
        <v>30</v>
      </c>
      <c r="B29" s="11">
        <v>12</v>
      </c>
      <c r="C29" s="11"/>
      <c r="D29" s="11" t="s">
        <v>7</v>
      </c>
      <c r="E29" s="11" t="s">
        <v>9</v>
      </c>
      <c r="F29" s="11" t="s">
        <v>9</v>
      </c>
      <c r="G29" s="11" t="s">
        <v>8</v>
      </c>
      <c r="H29" s="11" t="s">
        <v>8</v>
      </c>
      <c r="I29" s="11" t="s">
        <v>8</v>
      </c>
      <c r="J29" s="11">
        <v>5</v>
      </c>
      <c r="K29" s="11">
        <f t="shared" si="6"/>
        <v>0</v>
      </c>
      <c r="L29" s="11">
        <f t="shared" si="7"/>
        <v>1</v>
      </c>
      <c r="M29" s="12">
        <v>0</v>
      </c>
      <c r="N29" s="17">
        <v>0</v>
      </c>
      <c r="O29" s="10">
        <f t="shared" si="10"/>
        <v>6</v>
      </c>
      <c r="P29" s="19">
        <f t="shared" si="11"/>
        <v>0</v>
      </c>
      <c r="Q29" s="22"/>
      <c r="R29" s="13" t="s">
        <v>31</v>
      </c>
    </row>
  </sheetData>
  <autoFilter ref="A17:R17" xr:uid="{00000000-0009-0000-0000-000000000000}"/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Jirsa Elisabeth</dc:creator>
  <cp:lastModifiedBy>Alex Bit Factory</cp:lastModifiedBy>
  <dcterms:created xsi:type="dcterms:W3CDTF">2023-03-30T13:16:52Z</dcterms:created>
  <dcterms:modified xsi:type="dcterms:W3CDTF">2023-09-14T11:10:29Z</dcterms:modified>
</cp:coreProperties>
</file>